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<sst xmlns="http://schemas.openxmlformats.org/spreadsheetml/2006/main" count="98" uniqueCount="98">
  <si>
    <t xml:space="preserve"/>
  </si>
  <si>
    <t xml:space="preserve">QVE031</t>
  </si>
  <si>
    <t xml:space="preserve">m²</t>
  </si>
  <si>
    <t xml:space="preserve">Cubierta inclinada, ajardinada extensiva. Sistema Projar Flora hasta 20° "PROJAR".</t>
  </si>
  <si>
    <r>
      <rPr>
        <sz val="8.25"/>
        <color rgb="FF000000"/>
        <rFont val="Arial"/>
        <family val="2"/>
      </rPr>
      <t xml:space="preserve">Cubierta inclinada, ajardinada extensiva (ecológica), sistema Projar Flora hasta 20° "PROJAR", con una pendiente media del 8,75%, sobre base resistente. CAPA DE REGULARIZACIÓN: mortero de cemento, industrial, M-5, de 2 cm de espesor, con acabado fratasado; IMPERMEABILIZACIÓN: tipo monocapa, adherida, formada por una lámina de betún modificado con elastómero SBS, LBM(SBS)-50/G-FP, con armadura de fieltro de poliéster reforzado y estabilizado de 150 g/m², con autoprotección mineral de color verde, con resistencia a la penetración de raíces, totalmente adherida con soplete; CAPA SEPARADORA BAJO AISLAMIENTO: geotextil no tejido compuesto por fibras de poliéster unidas por agujeteado, (150 g/m²); AISLAMIENTO TÉRMICO: panel rígido de poliestireno extruido, de superficie lisa y mecanizado lateral a media madera, de 40 mm de espesor, resistencia a compresión &gt;= 300 kPa, resistencia térmica 1,2 m²K/W, conductividad térmica 0,033 W/(mK), con fijación mecánica; CAPA SEPARADORA BAJO PROTECCIÓN: filtro GTF-110 "PROJAR", de geotextil no tejido sintético, compuesto por fibras de polipropileno unidas por agujeteado, con una resistencia a la tracción longitudinal de 6,5 kN/m, una resistencia a la tracción transversal de 6,5 kN/m, una apertura de cono al ensayo de perforación dinámica según UNE-EN ISO 13433 inferior a 33 mm, resistencia CBR a punzonamiento 1,2 kN, abertura característica 0,09 mm y una masa superficial de 110 g/m²; CAPA DRENANTE Y RETENEDORA DE AGUA: lámina drenante PR-DRAIN-40 "PROJAR" de poliestireno reciclado de alto impacto (HIPS), con nódulos de 40 mm de altura y perforaciones en la parte superior, colocada bajo la capa filtrante, solapando dos nódulos; CAPA FILTRANTE: filtro GTF-150 "PROJAR", de geotextil de fibras de polipropileno; CAPA DE COBERTURA: sustrato CoverPro Flora "PROJAR", compuesto de materia orgánica de origen mineral y de origen vegetal, y otros componentes; con pH de 8, de 80 mm de espesor, y plantas con cepellón plano "PROJAR", con 4 o más especies distintas de sedum. Incluso cantos rodados para el relleno del espacio entre el borde de la cubierta y la vegetación. El precio no incluye la formación de pendientes.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</si>
  <si>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</si>
  <si>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</si>
  <si>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</si>
  <si>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</si>
  <si>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</si>
  <si>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</si>
  <si>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</si>
  <si>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</si>
  <si>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</si>
  <si>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</si>
  <si>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mt14iea020c</t>
  </si>
  <si>
    <t xml:space="preserve">kg</t>
  </si>
  <si>
    <t xml:space="preserve">Emulsión asfáltica aniónica con cargas tipo EB, según UNE 104231.</t>
  </si>
  <si>
    <t xml:space="preserve">mt14lga010oc</t>
  </si>
  <si>
    <t xml:space="preserve">m²</t>
  </si>
  <si>
    <t xml:space="preserve">Lámina de betún modificado con elastómero SBS, LBM(SBS)-50/G-FP, de 3,5 mm de espesor, masa nominal 5 kg/m², con armadura de fieltro de poliéster reforzado y estabilizado de 150 g/m², con autoprotección mineral de color verde, con resistencia a la penetración de raíces. Según UNE-EN 13707.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</si>
  <si>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</si>
  <si>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</si>
  <si>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UNE-EN ISO 13433 inferior a 40 mm, resistencia CBR a punzonamiento 0,3 kN y una masa superficial de 150 g/m², según UNE-EN 13252.</t>
  </si>
  <si>
    <t xml:space="preserve">mt16pxa010aac</t>
  </si>
  <si>
    <t xml:space="preserve">m²</t>
  </si>
  <si>
    <t xml:space="preserve">Panel rígido de poliestireno extruido, según UNE-EN 13164, de superficie lisa y mecanizado lateral a media madera, de 40 mm de espesor, resistencia a compresión &gt;= 300 kPa, resistencia térmica 1,2 m²K/W, conductividad térmica 0,033 W/(mK), Euroclase E de reacción al fuego según UNE-EN 13501-1, con código de designación XPS-EN 13164-T1-CS(10/Y)300-DS(70,90)-DLT(2)5-CC(2/1,5/50)125-WL(T)0,7-WD(V)3-FTCD1.</t>
  </si>
  <si>
    <t xml:space="preserve">mt16aaa020ig</t>
  </si>
  <si>
    <t xml:space="preserve">Ud</t>
  </si>
  <si>
    <t xml:space="preserve">Fijación mecánica para paneles aislantes de poliestireno extruido, colocados directamente sobre la superficie soporte.</t>
  </si>
  <si>
    <t xml:space="preserve">mt14lbp050m</t>
  </si>
  <si>
    <t xml:space="preserve">m²</t>
  </si>
  <si>
    <t xml:space="preserve">Filtro GTF-110 "PROJAR", de geotextil no tejido sintético, compuesto por fibras de polipropileno unidas por agujeteado, con una resistencia a la tracción longitudinal de 6,5 kN/m, una resistencia a la tracción transversal de 6,5 kN/m, una apertura de cono al ensayo de perforación dinámica según UNE-EN ISO 13433 inferior a 33 mm, resistencia CBR a punzonamiento 1,2 kN, abertura característica 0,09 mm y una masa superficial de 110 g/m², suministrado en rollos.</t>
  </si>
  <si>
    <t xml:space="preserve">mt14lbp030Cb</t>
  </si>
  <si>
    <t xml:space="preserve">m²</t>
  </si>
  <si>
    <t xml:space="preserve">Lámina drenante y retenedora de agua, PR-DRAIN-40 "PROJAR", de poliestireno reciclado de alto impacto (HIPS), con nódulos de 40 mm de altura y perforaciones en la parte superior, resistencia a la compresión 280 kN/m², retención de agua superior a 23 l/m², capacidad de drenaje 1,22 l/(s·m) con una pendiente del 2%, suministrada en placas de 204x104 cm.</t>
  </si>
  <si>
    <t xml:space="preserve">mt14lbp050t</t>
  </si>
  <si>
    <t xml:space="preserve">m²</t>
  </si>
  <si>
    <t xml:space="preserve">Filtro GTF-150 "PROJAR", de geotextil no tejido sintético, compuesto por fibras de polipropileno unidas por agujeteado, con una resistencia a la tracción longitudinal de 12 kN/m, una resistencia a la tracción transversal de 12 kN/m, una apertura de cono al ensayo de perforación dinámica según UNE-EN ISO 13433 inferior a 29 mm, resistencia CBR a punzonamiento 1,8 kN, abertura característica 0,06 mm y una masa superficial de 150 g/m², suministrado en rollos.</t>
  </si>
  <si>
    <t xml:space="preserve">mt48sap010g</t>
  </si>
  <si>
    <t xml:space="preserve">m³</t>
  </si>
  <si>
    <t xml:space="preserve">Sustrato CoverPro Flora "PROJAR", compuesto de materia orgánica de origen mineral y de origen vegetal, y otros componentes; con pH de 8, suministrado en sacos Big Bag, para cubiertas ajardinadas extensivas.</t>
  </si>
  <si>
    <t xml:space="preserve">mt48tsp010o</t>
  </si>
  <si>
    <t xml:space="preserve">m²</t>
  </si>
  <si>
    <t xml:space="preserve">Plantas con cepellón plano "PROJAR", suministradas en bandejas de 40 piezas con 4 o más especies distintas de sedum, para cubiertas verdes.</t>
  </si>
  <si>
    <t xml:space="preserve">mt01arc010</t>
  </si>
  <si>
    <t xml:space="preserve">t</t>
  </si>
  <si>
    <t xml:space="preserve">Cantos rodados lavados, de granulometría comprendida entre 16 y 32 mm.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</si>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</sst>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0.38" customWidth="1"/>
    <col min="5" max="5" width="12.75" customWidth="1"/>
    <col min="6" max="6" width="14.28" customWidth="1"/>
    <col min="7" max="7" width="9.01" customWidth="1"/>
    <col min="8" max="8" width="274.38" customWidth="1"/>
    <col min="9" max="9" width="13.60" customWidth="1"/>
    <col min="10" max="10" width="10.37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11" ht="171.00" thickBot="1" customHeight="1">
      <c r="A5" s="5" t="s">
        <v>4</v>
      </c>
      <c r="B5" s="5"/>
      <c r="C5" s="5"/>
      <c r="D5" s="5"/>
      <c r="E5" s="5"/>
      <c r="F5" s="5"/>
      <c r="G5" s="5"/>
    </row>
    <row r="8" spans="1:11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6"/>
      <c r="G8" s="6"/>
      <c r="H8" s="6"/>
      <c r="I8" s="7" t="s">
        <v>8</v>
      </c>
      <c r="J8" s="7" t="s">
        <v>9</v>
      </c>
      <c r="K8" s="7" t="s">
        <v>10</v>
      </c>
    </row>
    <row r="9" spans="1:11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9"/>
      <c r="I9" s="9"/>
      <c r="J9" s="8"/>
      <c r="K9" s="8"/>
    </row>
    <row r="10" spans="1:11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"/>
      <c r="G10" s="1"/>
      <c r="H10" s="1"/>
      <c r="I10" s="11">
        <v>0.038</v>
      </c>
      <c r="J10" s="12">
        <v>53.48</v>
      </c>
      <c r="K10" s="12">
        <f ca="1">ROUND(INDIRECT(ADDRESS(ROW()+(0), COLUMN()+(-2), 1))*INDIRECT(ADDRESS(ROW()+(0), COLUMN()+(-1), 1)), 2)</f>
        <v>2.03</v>
      </c>
    </row>
    <row r="11" spans="1:11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"/>
      <c r="G11" s="1"/>
      <c r="H11" s="1"/>
      <c r="I11" s="11">
        <v>0.3</v>
      </c>
      <c r="J11" s="12">
        <v>3.3</v>
      </c>
      <c r="K11" s="12">
        <f ca="1">ROUND(INDIRECT(ADDRESS(ROW()+(0), COLUMN()+(-2), 1))*INDIRECT(ADDRESS(ROW()+(0), COLUMN()+(-1), 1)), 2)</f>
        <v>0.99</v>
      </c>
    </row>
    <row r="12" spans="1:11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"/>
      <c r="G12" s="1"/>
      <c r="H12" s="1"/>
      <c r="I12" s="11">
        <v>1.1</v>
      </c>
      <c r="J12" s="12">
        <v>10.36</v>
      </c>
      <c r="K12" s="12">
        <f ca="1">ROUND(INDIRECT(ADDRESS(ROW()+(0), COLUMN()+(-2), 1))*INDIRECT(ADDRESS(ROW()+(0), COLUMN()+(-1), 1)), 2)</f>
        <v>11.4</v>
      </c>
    </row>
    <row r="13" spans="1:11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"/>
      <c r="G13" s="1"/>
      <c r="H13" s="1"/>
      <c r="I13" s="11">
        <v>1.05</v>
      </c>
      <c r="J13" s="12">
        <v>0.68</v>
      </c>
      <c r="K13" s="12">
        <f ca="1">ROUND(INDIRECT(ADDRESS(ROW()+(0), COLUMN()+(-2), 1))*INDIRECT(ADDRESS(ROW()+(0), COLUMN()+(-1), 1)), 2)</f>
        <v>0.71</v>
      </c>
    </row>
    <row r="14" spans="1:11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"/>
      <c r="G14" s="1"/>
      <c r="H14" s="1"/>
      <c r="I14" s="11">
        <v>1.05</v>
      </c>
      <c r="J14" s="12">
        <v>7.85</v>
      </c>
      <c r="K14" s="12">
        <f ca="1">ROUND(INDIRECT(ADDRESS(ROW()+(0), COLUMN()+(-2), 1))*INDIRECT(ADDRESS(ROW()+(0), COLUMN()+(-1), 1)), 2)</f>
        <v>8.24</v>
      </c>
    </row>
    <row r="15" spans="1:11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"/>
      <c r="G15" s="1"/>
      <c r="H15" s="1"/>
      <c r="I15" s="11">
        <v>2.5</v>
      </c>
      <c r="J15" s="12">
        <v>0.19</v>
      </c>
      <c r="K15" s="12">
        <f ca="1">ROUND(INDIRECT(ADDRESS(ROW()+(0), COLUMN()+(-2), 1))*INDIRECT(ADDRESS(ROW()+(0), COLUMN()+(-1), 1)), 2)</f>
        <v>0.48</v>
      </c>
    </row>
    <row r="16" spans="1:11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"/>
      <c r="G16" s="1"/>
      <c r="H16" s="1"/>
      <c r="I16" s="11">
        <v>1.1</v>
      </c>
      <c r="J16" s="12">
        <v>1.25</v>
      </c>
      <c r="K16" s="12">
        <f ca="1">ROUND(INDIRECT(ADDRESS(ROW()+(0), COLUMN()+(-2), 1))*INDIRECT(ADDRESS(ROW()+(0), COLUMN()+(-1), 1)), 2)</f>
        <v>1.38</v>
      </c>
    </row>
    <row r="17" spans="1:11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"/>
      <c r="G17" s="1"/>
      <c r="H17" s="1"/>
      <c r="I17" s="11">
        <v>1.1</v>
      </c>
      <c r="J17" s="12">
        <v>13.84</v>
      </c>
      <c r="K17" s="12">
        <f ca="1">ROUND(INDIRECT(ADDRESS(ROW()+(0), COLUMN()+(-2), 1))*INDIRECT(ADDRESS(ROW()+(0), COLUMN()+(-1), 1)), 2)</f>
        <v>15.22</v>
      </c>
    </row>
    <row r="18" spans="1:11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"/>
      <c r="G18" s="1"/>
      <c r="H18" s="1"/>
      <c r="I18" s="11">
        <v>1.1</v>
      </c>
      <c r="J18" s="12">
        <v>1.7</v>
      </c>
      <c r="K18" s="12">
        <f ca="1">ROUND(INDIRECT(ADDRESS(ROW()+(0), COLUMN()+(-2), 1))*INDIRECT(ADDRESS(ROW()+(0), COLUMN()+(-1), 1)), 2)</f>
        <v>1.87</v>
      </c>
    </row>
    <row r="19" spans="1:11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"/>
      <c r="G19" s="1"/>
      <c r="H19" s="1"/>
      <c r="I19" s="11">
        <v>0.092</v>
      </c>
      <c r="J19" s="12">
        <v>125</v>
      </c>
      <c r="K19" s="12">
        <f ca="1">ROUND(INDIRECT(ADDRESS(ROW()+(0), COLUMN()+(-2), 1))*INDIRECT(ADDRESS(ROW()+(0), COLUMN()+(-1), 1)), 2)</f>
        <v>11.5</v>
      </c>
    </row>
    <row r="20" spans="1:11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"/>
      <c r="G20" s="1"/>
      <c r="H20" s="1"/>
      <c r="I20" s="11">
        <v>1</v>
      </c>
      <c r="J20" s="12">
        <v>6.82</v>
      </c>
      <c r="K20" s="12">
        <f ca="1">ROUND(INDIRECT(ADDRESS(ROW()+(0), COLUMN()+(-2), 1))*INDIRECT(ADDRESS(ROW()+(0), COLUMN()+(-1), 1)), 2)</f>
        <v>6.82</v>
      </c>
    </row>
    <row r="21" spans="1:11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"/>
      <c r="G21" s="1"/>
      <c r="H21" s="1"/>
      <c r="I21" s="13">
        <v>0.04</v>
      </c>
      <c r="J21" s="14">
        <v>21.65</v>
      </c>
      <c r="K21" s="14">
        <f ca="1">ROUND(INDIRECT(ADDRESS(ROW()+(0), COLUMN()+(-2), 1))*INDIRECT(ADDRESS(ROW()+(0), COLUMN()+(-1), 1)), 2)</f>
        <v>0.87</v>
      </c>
    </row>
    <row r="22" spans="1:11" ht="13.50" thickBot="1" customHeight="1">
      <c r="A22" s="15"/>
      <c r="B22" s="15"/>
      <c r="C22" s="15"/>
      <c r="D22" s="15"/>
      <c r="E22" s="15"/>
      <c r="F22" s="15"/>
      <c r="G22" s="15"/>
      <c r="H22" s="15"/>
      <c r="I22" s="9" t="s">
        <v>48</v>
      </c>
      <c r="J22" s="9"/>
      <c r="K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61.51</v>
      </c>
    </row>
    <row r="23" spans="1:11" ht="13.50" thickBot="1" customHeight="1">
      <c r="A23" s="15">
        <v>2</v>
      </c>
      <c r="B23" s="15"/>
      <c r="C23" s="15"/>
      <c r="D23" s="18" t="s">
        <v>49</v>
      </c>
      <c r="E23" s="18"/>
      <c r="F23" s="18"/>
      <c r="G23" s="18"/>
      <c r="H23" s="18"/>
      <c r="I23" s="18"/>
      <c r="J23" s="15"/>
      <c r="K23" s="15"/>
    </row>
    <row r="24" spans="1:11" ht="13.50" thickBot="1" customHeight="1">
      <c r="A24" s="1" t="s">
        <v>50</v>
      </c>
      <c r="B24" s="1"/>
      <c r="C24" s="10" t="s">
        <v>51</v>
      </c>
      <c r="D24" s="1" t="s">
        <v>52</v>
      </c>
      <c r="E24" s="1"/>
      <c r="F24" s="1"/>
      <c r="G24" s="1"/>
      <c r="H24" s="1"/>
      <c r="I24" s="11">
        <v>0.004</v>
      </c>
      <c r="J24" s="12">
        <v>23.1</v>
      </c>
      <c r="K24" s="12">
        <f ca="1">ROUND(INDIRECT(ADDRESS(ROW()+(0), COLUMN()+(-2), 1))*INDIRECT(ADDRESS(ROW()+(0), COLUMN()+(-1), 1)), 2)</f>
        <v>0.09</v>
      </c>
    </row>
    <row r="25" spans="1:11" ht="13.50" thickBot="1" customHeight="1">
      <c r="A25" s="1" t="s">
        <v>53</v>
      </c>
      <c r="B25" s="1"/>
      <c r="C25" s="10" t="s">
        <v>54</v>
      </c>
      <c r="D25" s="1" t="s">
        <v>55</v>
      </c>
      <c r="E25" s="1"/>
      <c r="F25" s="1"/>
      <c r="G25" s="1"/>
      <c r="H25" s="1"/>
      <c r="I25" s="11">
        <v>0.004</v>
      </c>
      <c r="J25" s="12">
        <v>21.69</v>
      </c>
      <c r="K25" s="12">
        <f ca="1">ROUND(INDIRECT(ADDRESS(ROW()+(0), COLUMN()+(-2), 1))*INDIRECT(ADDRESS(ROW()+(0), COLUMN()+(-1), 1)), 2)</f>
        <v>0.09</v>
      </c>
    </row>
    <row r="26" spans="1:11" ht="13.50" thickBot="1" customHeight="1">
      <c r="A26" s="1" t="s">
        <v>56</v>
      </c>
      <c r="B26" s="1"/>
      <c r="C26" s="10" t="s">
        <v>57</v>
      </c>
      <c r="D26" s="1" t="s">
        <v>58</v>
      </c>
      <c r="E26" s="1"/>
      <c r="F26" s="1"/>
      <c r="G26" s="1"/>
      <c r="H26" s="1"/>
      <c r="I26" s="11">
        <v>0.11</v>
      </c>
      <c r="J26" s="12">
        <v>23.74</v>
      </c>
      <c r="K26" s="12">
        <f ca="1">ROUND(INDIRECT(ADDRESS(ROW()+(0), COLUMN()+(-2), 1))*INDIRECT(ADDRESS(ROW()+(0), COLUMN()+(-1), 1)), 2)</f>
        <v>2.61</v>
      </c>
    </row>
    <row r="27" spans="1:11" ht="13.50" thickBot="1" customHeight="1">
      <c r="A27" s="1" t="s">
        <v>59</v>
      </c>
      <c r="B27" s="1"/>
      <c r="C27" s="10" t="s">
        <v>60</v>
      </c>
      <c r="D27" s="1" t="s">
        <v>61</v>
      </c>
      <c r="E27" s="1"/>
      <c r="F27" s="1"/>
      <c r="G27" s="1"/>
      <c r="H27" s="1"/>
      <c r="I27" s="11">
        <v>0.11</v>
      </c>
      <c r="J27" s="12">
        <v>21.94</v>
      </c>
      <c r="K27" s="12">
        <f ca="1">ROUND(INDIRECT(ADDRESS(ROW()+(0), COLUMN()+(-2), 1))*INDIRECT(ADDRESS(ROW()+(0), COLUMN()+(-1), 1)), 2)</f>
        <v>2.41</v>
      </c>
    </row>
    <row r="28" spans="1:11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"/>
      <c r="G28" s="1"/>
      <c r="H28" s="1"/>
      <c r="I28" s="11">
        <v>0.267</v>
      </c>
      <c r="J28" s="12">
        <v>23.1</v>
      </c>
      <c r="K28" s="12">
        <f ca="1">ROUND(INDIRECT(ADDRESS(ROW()+(0), COLUMN()+(-2), 1))*INDIRECT(ADDRESS(ROW()+(0), COLUMN()+(-1), 1)), 2)</f>
        <v>6.17</v>
      </c>
    </row>
    <row r="29" spans="1:11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"/>
      <c r="G29" s="1"/>
      <c r="H29" s="1"/>
      <c r="I29" s="11">
        <v>0.267</v>
      </c>
      <c r="J29" s="12">
        <v>21.94</v>
      </c>
      <c r="K29" s="12">
        <f ca="1">ROUND(INDIRECT(ADDRESS(ROW()+(0), COLUMN()+(-2), 1))*INDIRECT(ADDRESS(ROW()+(0), COLUMN()+(-1), 1)), 2)</f>
        <v>5.86</v>
      </c>
    </row>
    <row r="30" spans="1:11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"/>
      <c r="G30" s="1"/>
      <c r="H30" s="1"/>
      <c r="I30" s="11">
        <v>0.241</v>
      </c>
      <c r="J30" s="12">
        <v>23.1</v>
      </c>
      <c r="K30" s="12">
        <f ca="1">ROUND(INDIRECT(ADDRESS(ROW()+(0), COLUMN()+(-2), 1))*INDIRECT(ADDRESS(ROW()+(0), COLUMN()+(-1), 1)), 2)</f>
        <v>5.57</v>
      </c>
    </row>
    <row r="31" spans="1:11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"/>
      <c r="G31" s="1"/>
      <c r="H31" s="1"/>
      <c r="I31" s="13">
        <v>0.241</v>
      </c>
      <c r="J31" s="14">
        <v>21.94</v>
      </c>
      <c r="K31" s="14">
        <f ca="1">ROUND(INDIRECT(ADDRESS(ROW()+(0), COLUMN()+(-2), 1))*INDIRECT(ADDRESS(ROW()+(0), COLUMN()+(-1), 1)), 2)</f>
        <v>5.29</v>
      </c>
    </row>
    <row r="32" spans="1:11" ht="13.50" thickBot="1" customHeight="1">
      <c r="A32" s="15"/>
      <c r="B32" s="15"/>
      <c r="C32" s="15"/>
      <c r="D32" s="15"/>
      <c r="E32" s="15"/>
      <c r="F32" s="15"/>
      <c r="G32" s="15"/>
      <c r="H32" s="15"/>
      <c r="I32" s="9" t="s">
        <v>74</v>
      </c>
      <c r="J32" s="9"/>
      <c r="K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28.09</v>
      </c>
    </row>
    <row r="33" spans="1:11" ht="13.50" thickBot="1" customHeight="1">
      <c r="A33" s="15">
        <v>3</v>
      </c>
      <c r="B33" s="15"/>
      <c r="C33" s="15"/>
      <c r="D33" s="18" t="s">
        <v>75</v>
      </c>
      <c r="E33" s="18"/>
      <c r="F33" s="18"/>
      <c r="G33" s="18"/>
      <c r="H33" s="18"/>
      <c r="I33" s="18"/>
      <c r="J33" s="15"/>
      <c r="K33" s="15"/>
    </row>
    <row r="34" spans="1:11" ht="13.50" thickBot="1" customHeight="1">
      <c r="A34" s="19"/>
      <c r="B34" s="19"/>
      <c r="C34" s="20" t="s">
        <v>76</v>
      </c>
      <c r="D34" s="19" t="s">
        <v>77</v>
      </c>
      <c r="E34" s="19"/>
      <c r="F34" s="19"/>
      <c r="G34" s="19"/>
      <c r="H34" s="19"/>
      <c r="I34" s="13">
        <v>2</v>
      </c>
      <c r="J34" s="14">
        <f ca="1">ROUND(SUM(INDIRECT(ADDRESS(ROW()+(-2), COLUMN()+(1), 1)),INDIRECT(ADDRESS(ROW()+(-12), COLUMN()+(1), 1))), 2)</f>
        <v>89.6</v>
      </c>
      <c r="K34" s="14">
        <f ca="1">ROUND(INDIRECT(ADDRESS(ROW()+(0), COLUMN()+(-2), 1))*INDIRECT(ADDRESS(ROW()+(0), COLUMN()+(-1), 1))/100, 2)</f>
        <v>1.79</v>
      </c>
    </row>
    <row r="35" spans="1:11" ht="13.50" thickBot="1" customHeight="1">
      <c r="A35" s="8"/>
      <c r="B35" s="8"/>
      <c r="C35" s="8"/>
      <c r="D35" s="8"/>
      <c r="E35" s="8"/>
      <c r="F35" s="8"/>
      <c r="G35" s="8"/>
      <c r="H35" s="8"/>
      <c r="I35" s="21" t="s">
        <v>78</v>
      </c>
      <c r="J35" s="21"/>
      <c r="K35" s="22">
        <f ca="1">ROUND(SUM(INDIRECT(ADDRESS(ROW()+(-1), COLUMN()+(0), 1)),INDIRECT(ADDRESS(ROW()+(-3), COLUMN()+(0), 1)),INDIRECT(ADDRESS(ROW()+(-13), COLUMN()+(0), 1))), 2)</f>
        <v>91.39</v>
      </c>
    </row>
    <row r="38" spans="1:11" ht="13.50" thickBot="1" customHeight="1">
      <c r="A38" s="23" t="s">
        <v>79</v>
      </c>
      <c r="B38" s="23"/>
      <c r="C38" s="23"/>
      <c r="D38" s="23"/>
      <c r="E38" s="23" t="s">
        <v>80</v>
      </c>
      <c r="F38" s="23" t="s">
        <v>81</v>
      </c>
      <c r="G38" s="23" t="s">
        <v>82</v>
      </c>
    </row>
    <row r="39" spans="1:11" ht="13.50" thickBot="1" customHeight="1">
      <c r="A39" s="24" t="s">
        <v>83</v>
      </c>
      <c r="B39" s="24"/>
      <c r="C39" s="24"/>
      <c r="D39" s="24"/>
      <c r="E39" s="25">
        <v>1.18202e+06</v>
      </c>
      <c r="F39" s="25">
        <v>1.18202e+06</v>
      </c>
      <c r="G39" s="25" t="s">
        <v>84</v>
      </c>
    </row>
    <row r="40" spans="1:11" ht="13.50" thickBot="1" customHeight="1">
      <c r="A40" s="26" t="s">
        <v>85</v>
      </c>
      <c r="B40" s="26"/>
      <c r="C40" s="26"/>
      <c r="D40" s="26"/>
      <c r="E40" s="27"/>
      <c r="F40" s="27"/>
      <c r="G40" s="27"/>
    </row>
    <row r="41" spans="1:11" ht="13.50" thickBot="1" customHeight="1">
      <c r="A41" s="24" t="s">
        <v>86</v>
      </c>
      <c r="B41" s="24"/>
      <c r="C41" s="24"/>
      <c r="D41" s="24"/>
      <c r="E41" s="25">
        <v>142010</v>
      </c>
      <c r="F41" s="25">
        <v>1.10201e+06</v>
      </c>
      <c r="G41" s="25" t="s">
        <v>87</v>
      </c>
    </row>
    <row r="42" spans="1:11" ht="24.00" thickBot="1" customHeight="1">
      <c r="A42" s="26" t="s">
        <v>88</v>
      </c>
      <c r="B42" s="26"/>
      <c r="C42" s="26"/>
      <c r="D42" s="26"/>
      <c r="E42" s="27"/>
      <c r="F42" s="27"/>
      <c r="G42" s="27"/>
    </row>
    <row r="43" spans="1:11" ht="13.50" thickBot="1" customHeight="1">
      <c r="A43" s="24" t="s">
        <v>89</v>
      </c>
      <c r="B43" s="24"/>
      <c r="C43" s="24"/>
      <c r="D43" s="24"/>
      <c r="E43" s="25">
        <v>1.03202e+06</v>
      </c>
      <c r="F43" s="25">
        <v>1.03202e+06</v>
      </c>
      <c r="G43" s="25" t="s">
        <v>90</v>
      </c>
    </row>
    <row r="44" spans="1:11" ht="13.50" thickBot="1" customHeight="1">
      <c r="A44" s="26" t="s">
        <v>91</v>
      </c>
      <c r="B44" s="26"/>
      <c r="C44" s="26"/>
      <c r="D44" s="26"/>
      <c r="E44" s="27"/>
      <c r="F44" s="27"/>
      <c r="G44" s="27"/>
    </row>
    <row r="45" spans="1:11" ht="13.50" thickBot="1" customHeight="1">
      <c r="A45" s="24" t="s">
        <v>92</v>
      </c>
      <c r="B45" s="24"/>
      <c r="C45" s="24"/>
      <c r="D45" s="24"/>
      <c r="E45" s="25">
        <v>1.07202e+06</v>
      </c>
      <c r="F45" s="25">
        <v>1.07202e+06</v>
      </c>
      <c r="G45" s="25" t="s">
        <v>93</v>
      </c>
    </row>
    <row r="46" spans="1:11" ht="24.00" thickBot="1" customHeight="1">
      <c r="A46" s="26" t="s">
        <v>94</v>
      </c>
      <c r="B46" s="26"/>
      <c r="C46" s="26"/>
      <c r="D46" s="26"/>
      <c r="E46" s="27"/>
      <c r="F46" s="27"/>
      <c r="G46" s="27"/>
    </row>
    <row r="49" spans="1:1" ht="33.75" thickBot="1" customHeight="1">
      <c r="A49" s="1" t="s">
        <v>95</v>
      </c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" ht="33.75" thickBot="1" customHeight="1">
      <c r="A50" s="1" t="s">
        <v>96</v>
      </c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" ht="33.75" thickBot="1" customHeight="1">
      <c r="A51" s="1" t="s">
        <v>97</v>
      </c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86">
    <mergeCell ref="A1:K1"/>
    <mergeCell ref="C3:G3"/>
    <mergeCell ref="A5:G5"/>
    <mergeCell ref="A8:B8"/>
    <mergeCell ref="D8:H8"/>
    <mergeCell ref="A9:B9"/>
    <mergeCell ref="D9:I9"/>
    <mergeCell ref="A10:B10"/>
    <mergeCell ref="D10:H10"/>
    <mergeCell ref="A11:B11"/>
    <mergeCell ref="D11:H11"/>
    <mergeCell ref="A12:B12"/>
    <mergeCell ref="D12:H12"/>
    <mergeCell ref="A13:B13"/>
    <mergeCell ref="D13:H13"/>
    <mergeCell ref="A14:B14"/>
    <mergeCell ref="D14:H14"/>
    <mergeCell ref="A15:B15"/>
    <mergeCell ref="D15:H15"/>
    <mergeCell ref="A16:B16"/>
    <mergeCell ref="D16:H16"/>
    <mergeCell ref="A17:B17"/>
    <mergeCell ref="D17:H17"/>
    <mergeCell ref="A18:B18"/>
    <mergeCell ref="D18:H18"/>
    <mergeCell ref="A19:B19"/>
    <mergeCell ref="D19:H19"/>
    <mergeCell ref="A20:B20"/>
    <mergeCell ref="D20:H20"/>
    <mergeCell ref="A21:B21"/>
    <mergeCell ref="D21:H21"/>
    <mergeCell ref="A22:B22"/>
    <mergeCell ref="D22:H22"/>
    <mergeCell ref="I22:J22"/>
    <mergeCell ref="A23:B23"/>
    <mergeCell ref="D23:I23"/>
    <mergeCell ref="A24:B24"/>
    <mergeCell ref="D24:H24"/>
    <mergeCell ref="A25:B25"/>
    <mergeCell ref="D25:H25"/>
    <mergeCell ref="A26:B26"/>
    <mergeCell ref="D26:H26"/>
    <mergeCell ref="A27:B27"/>
    <mergeCell ref="D27:H27"/>
    <mergeCell ref="A28:B28"/>
    <mergeCell ref="D28:H28"/>
    <mergeCell ref="A29:B29"/>
    <mergeCell ref="D29:H29"/>
    <mergeCell ref="A30:B30"/>
    <mergeCell ref="D30:H30"/>
    <mergeCell ref="A31:B31"/>
    <mergeCell ref="D31:H31"/>
    <mergeCell ref="A32:B32"/>
    <mergeCell ref="D32:H32"/>
    <mergeCell ref="I32:J32"/>
    <mergeCell ref="A33:B33"/>
    <mergeCell ref="D33:I33"/>
    <mergeCell ref="A34:B34"/>
    <mergeCell ref="D34:H34"/>
    <mergeCell ref="A35:B35"/>
    <mergeCell ref="D35:H35"/>
    <mergeCell ref="I35:J35"/>
    <mergeCell ref="A38:D38"/>
    <mergeCell ref="A39:D39"/>
    <mergeCell ref="E39:E40"/>
    <mergeCell ref="F39:F40"/>
    <mergeCell ref="G39:G40"/>
    <mergeCell ref="A40:D40"/>
    <mergeCell ref="A41:D41"/>
    <mergeCell ref="E41:E42"/>
    <mergeCell ref="F41:F42"/>
    <mergeCell ref="G41:G42"/>
    <mergeCell ref="A42:D42"/>
    <mergeCell ref="A43:D43"/>
    <mergeCell ref="E43:E44"/>
    <mergeCell ref="F43:F44"/>
    <mergeCell ref="G43:G44"/>
    <mergeCell ref="A44:D44"/>
    <mergeCell ref="A45:D45"/>
    <mergeCell ref="E45:E46"/>
    <mergeCell ref="F45:F46"/>
    <mergeCell ref="G45:G46"/>
    <mergeCell ref="A46:D46"/>
    <mergeCell ref="A49:K49"/>
    <mergeCell ref="A50:K50"/>
    <mergeCell ref="A51:K51"/>
  </mergeCells>
  <pageMargins left="0.147638" right="0.147638" top="0.206693" bottom="0.206693" header="0.0" footer="0.0"/>
  <pageSetup paperSize="9" orientation="portrait"/>
  <rowBreaks count="0" manualBreakCount="0">
    </rowBreaks>
</worksheet>
</file>